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Download\ĐA tỉnh 21.4\"/>
    </mc:Choice>
  </mc:AlternateContent>
  <xr:revisionPtr revIDLastSave="0" documentId="13_ncr:1_{DD469988-4587-4064-97D0-C518F85943A1}" xr6:coauthVersionLast="47" xr6:coauthVersionMax="47" xr10:uidLastSave="{00000000-0000-0000-0000-000000000000}"/>
  <bookViews>
    <workbookView xWindow="-93" yWindow="-93" windowWidth="25786" windowHeight="13866" xr2:uid="{B7604C04-3560-4777-8197-B467BA3BFE3D}"/>
  </bookViews>
  <sheets>
    <sheet name="Sheet1" sheetId="1" r:id="rId1"/>
  </sheets>
  <definedNames>
    <definedName name="_xlnm.Print_Area" localSheetId="0">Sheet1!$A$1:$N$18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L14" i="1"/>
  <c r="M14" i="1"/>
  <c r="J14" i="1"/>
  <c r="F12" i="1" l="1"/>
  <c r="F13" i="1"/>
  <c r="F11" i="1"/>
  <c r="D12" i="1"/>
  <c r="D13" i="1"/>
  <c r="D11" i="1"/>
  <c r="G14" i="1"/>
  <c r="M12" i="1"/>
  <c r="M11" i="1"/>
  <c r="H14" i="1"/>
  <c r="E14" i="1"/>
  <c r="F14" i="1" s="1"/>
  <c r="C14" i="1"/>
  <c r="D14" i="1" s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Minh Quy</author>
  </authors>
  <commentList>
    <comment ref="G8" authorId="0" shapeId="0" xr:uid="{C7FA6D7F-03F0-459E-B8ED-009969906C4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Theo số TK</t>
        </r>
      </text>
    </comment>
    <comment ref="G12" authorId="1" shapeId="0" xr:uid="{844ABD6B-19C2-40F9-8511-83AABD876643}">
      <text>
        <r>
          <rPr>
            <b/>
            <sz val="9"/>
            <color indexed="81"/>
            <rFont val="Tahoma"/>
            <charset val="1"/>
          </rPr>
          <t>Minh Quy:</t>
        </r>
        <r>
          <rPr>
            <sz val="9"/>
            <color indexed="81"/>
            <rFont val="Tahoma"/>
            <charset val="1"/>
          </rPr>
          <t xml:space="preserve">
Theo số liệu của SNV Hà Nam là 56.116,5 (tính theo giá so sánh)</t>
        </r>
      </text>
    </comment>
    <comment ref="I12" authorId="0" shapeId="0" xr:uid="{D2631042-2DC8-46DC-A5C7-C58C87D5DFB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109,8 theo số sở nội vụ Hà nam, tính GRDP bình quân đầu người</t>
        </r>
      </text>
    </comment>
    <comment ref="G13" authorId="1" shapeId="0" xr:uid="{6809D38B-7B4B-4050-B3B7-6705A1AB7B54}">
      <text>
        <r>
          <rPr>
            <b/>
            <sz val="9"/>
            <color indexed="81"/>
            <rFont val="Tahoma"/>
            <charset val="1"/>
          </rPr>
          <t>Minh Quy:</t>
        </r>
        <r>
          <rPr>
            <sz val="9"/>
            <color indexed="81"/>
            <rFont val="Tahoma"/>
            <charset val="1"/>
          </rPr>
          <t xml:space="preserve">
Theo số liệu của SNV Hà Nam là 61.222,1 (tính theo giá so sánh)
</t>
        </r>
      </text>
    </comment>
  </commentList>
</comments>
</file>

<file path=xl/sharedStrings.xml><?xml version="1.0" encoding="utf-8"?>
<sst xmlns="http://schemas.openxmlformats.org/spreadsheetml/2006/main" count="33" uniqueCount="32">
  <si>
    <t xml:space="preserve">THỐNG KÊ HIỆN TRẠNG ĐVHC CẤP TỈNH TRƯỚC SẮP XẾP </t>
  </si>
  <si>
    <t>VÀ KẾT QUẢ THỰC HIỆN SAU SẮP XẾP ĐVHC CẤP TỈNH</t>
  </si>
  <si>
    <t>(Kèm theo Đề án sắp xếp ĐVHC cấp tỉnh)</t>
  </si>
  <si>
    <t>Số TT</t>
  </si>
  <si>
    <t>Tên ĐVHC</t>
  </si>
  <si>
    <t>Diện tích tự nhiên</t>
  </si>
  <si>
    <t>Quy mô dân số</t>
  </si>
  <si>
    <t>Quy mô kinh tế</t>
  </si>
  <si>
    <t>Số ĐVHC cấp xã trước sắp xếp</t>
  </si>
  <si>
    <t>Số ĐVHC cấp cơ sở trực thuộc</t>
  </si>
  <si>
    <t>Yếu tố đặc thù (nếu có)</t>
  </si>
  <si>
    <r>
      <t>Diện tích (km</t>
    </r>
    <r>
      <rPr>
        <b/>
        <vertAlign val="superscript"/>
        <sz val="12"/>
        <color theme="1"/>
        <rFont val="Times New Roman"/>
        <family val="1"/>
      </rPr>
      <t>2</t>
    </r>
  </si>
  <si>
    <t>Quy mô dân số (người)</t>
  </si>
  <si>
    <t>Xã</t>
  </si>
  <si>
    <t>Phường</t>
  </si>
  <si>
    <t>Tổng số</t>
  </si>
  <si>
    <t>I</t>
  </si>
  <si>
    <t>Hiện trạng</t>
  </si>
  <si>
    <t>Ninh Bình</t>
  </si>
  <si>
    <t>II</t>
  </si>
  <si>
    <t>Hà Nam</t>
  </si>
  <si>
    <t>Nam Đinh</t>
  </si>
  <si>
    <r>
      <t xml:space="preserve">TỈNH NINH BÌNH                                                                                                                            </t>
    </r>
    <r>
      <rPr>
        <sz val="14"/>
        <color theme="1"/>
        <rFont val="Times New Roman"/>
        <family val="1"/>
      </rPr>
      <t>Phụ lục 1.1</t>
    </r>
  </si>
  <si>
    <r>
      <t xml:space="preserve">Thu nhập BQ đầu người
</t>
    </r>
    <r>
      <rPr>
        <sz val="12"/>
        <color theme="1"/>
        <rFont val="Times New Roman"/>
        <family val="1"/>
      </rPr>
      <t>(Triệu đồng)</t>
    </r>
  </si>
  <si>
    <t>ĐVHC nông thôn ở vùng Đồng bằng sông Hồng</t>
  </si>
  <si>
    <t>Kết quả 
Cấp tỉnh mới</t>
  </si>
  <si>
    <r>
      <t>Tỷ lệ</t>
    </r>
    <r>
      <rPr>
        <b/>
        <vertAlign val="superscript"/>
        <sz val="12"/>
        <color theme="1"/>
        <rFont val="Times New Roman"/>
        <family val="1"/>
      </rPr>
      <t>(*)</t>
    </r>
    <r>
      <rPr>
        <b/>
        <sz val="12"/>
        <color theme="1"/>
        <rFont val="Times New Roman"/>
        <family val="1"/>
      </rPr>
      <t xml:space="preserve"> (%)</t>
    </r>
  </si>
  <si>
    <r>
      <t>GRDP</t>
    </r>
    <r>
      <rPr>
        <vertAlign val="superscript"/>
        <sz val="12"/>
        <color theme="1"/>
        <rFont val="Times New Roman"/>
        <family val="1"/>
      </rPr>
      <t xml:space="preserve"> (**)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(Tỷ đồng)</t>
    </r>
  </si>
  <si>
    <r>
      <t xml:space="preserve">Tổng thu NSNN 
</t>
    </r>
    <r>
      <rPr>
        <sz val="12"/>
        <color theme="1"/>
        <rFont val="Times New Roman"/>
        <family val="1"/>
      </rPr>
      <t>(Tỷ đồng)</t>
    </r>
  </si>
  <si>
    <t xml:space="preserve">Ghi chú:  </t>
  </si>
  <si>
    <t>(**) Quy  mô GRDP tính theo giá hiện hành (nguồn: Theo số liệu thống kê)</t>
  </si>
  <si>
    <r>
      <t>(*) Tỷ lệ theo tiêu chuẩn diện tích, dân số quy định theo Nghị quyết số 27/2022/NQ-CP của Ủy ban Thường vụ Quốc hội (diện tich: trên 3.500 km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; dân số 1.400.000 người)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</si>
</sst>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Aptos Narrow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sz val="9"/>
      <color indexed="81"/>
      <name val="Tahoma"/>
      <charset val="1"/>
    </font>
    <font>
      <vertAlign val="superscript"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9"/>
      <color indexed="81"/>
      <name val="Tahoma"/>
      <charset val="1"/>
    </font>
    <font>
      <sz val="12"/>
      <color rgb="FFFF0000"/>
      <name val="Times New Roman"/>
      <family val="1"/>
    </font>
    <font>
      <sz val="11"/>
      <color rgb="FFFF0000"/>
      <name val="Aptos Narrow"/>
      <family val="2"/>
      <charset val="163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3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0B6E-C6D2-4296-967D-B8C4AFCB07E4}">
  <dimension ref="A1:N20"/>
  <sheetViews>
    <sheetView tabSelected="1" topLeftCell="B1" workbookViewId="0">
      <selection activeCell="J7" sqref="J7:J8"/>
    </sheetView>
  </sheetViews>
  <sheetFormatPr defaultRowHeight="14.35" x14ac:dyDescent="0.5"/>
  <cols>
    <col min="1" max="1" width="5.703125" customWidth="1"/>
    <col min="2" max="2" width="14.29296875" customWidth="1"/>
    <col min="3" max="3" width="9.1171875" customWidth="1"/>
    <col min="4" max="4" width="7.29296875" customWidth="1"/>
    <col min="5" max="5" width="10.87890625" customWidth="1"/>
    <col min="6" max="6" width="7.5859375" customWidth="1"/>
    <col min="7" max="7" width="11" customWidth="1"/>
    <col min="8" max="8" width="10.703125" customWidth="1"/>
    <col min="10" max="10" width="8.1171875" customWidth="1"/>
    <col min="11" max="11" width="7.1171875" customWidth="1"/>
    <col min="12" max="12" width="8.5859375" customWidth="1"/>
    <col min="13" max="13" width="6.703125" customWidth="1"/>
    <col min="14" max="14" width="12.703125" customWidth="1"/>
  </cols>
  <sheetData>
    <row r="1" spans="1:14" ht="17.7" x14ac:dyDescent="0.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7.350000000000001" x14ac:dyDescent="0.5">
      <c r="A2" s="1"/>
    </row>
    <row r="3" spans="1:14" ht="17.350000000000001" x14ac:dyDescent="0.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7.350000000000001" x14ac:dyDescent="0.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7.350000000000001" x14ac:dyDescent="0.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7.7" x14ac:dyDescent="0.5">
      <c r="A6" s="2"/>
    </row>
    <row r="7" spans="1:14" ht="34.950000000000003" customHeight="1" x14ac:dyDescent="0.5">
      <c r="A7" s="27" t="s">
        <v>3</v>
      </c>
      <c r="B7" s="27" t="s">
        <v>4</v>
      </c>
      <c r="C7" s="27" t="s">
        <v>5</v>
      </c>
      <c r="D7" s="27"/>
      <c r="E7" s="27" t="s">
        <v>6</v>
      </c>
      <c r="F7" s="27"/>
      <c r="G7" s="27" t="s">
        <v>7</v>
      </c>
      <c r="H7" s="27"/>
      <c r="I7" s="27"/>
      <c r="J7" s="27" t="s">
        <v>8</v>
      </c>
      <c r="K7" s="28" t="s">
        <v>9</v>
      </c>
      <c r="L7" s="29"/>
      <c r="M7" s="30"/>
      <c r="N7" s="3" t="s">
        <v>10</v>
      </c>
    </row>
    <row r="8" spans="1:14" ht="93" customHeight="1" x14ac:dyDescent="0.5">
      <c r="A8" s="27"/>
      <c r="B8" s="27"/>
      <c r="C8" s="3" t="s">
        <v>11</v>
      </c>
      <c r="D8" s="3" t="s">
        <v>26</v>
      </c>
      <c r="E8" s="3" t="s">
        <v>12</v>
      </c>
      <c r="F8" s="3" t="s">
        <v>26</v>
      </c>
      <c r="G8" s="3" t="s">
        <v>27</v>
      </c>
      <c r="H8" s="3" t="s">
        <v>28</v>
      </c>
      <c r="I8" s="3" t="s">
        <v>23</v>
      </c>
      <c r="J8" s="27"/>
      <c r="K8" s="3" t="s">
        <v>13</v>
      </c>
      <c r="L8" s="3" t="s">
        <v>14</v>
      </c>
      <c r="M8" s="3" t="s">
        <v>15</v>
      </c>
      <c r="N8" s="3"/>
    </row>
    <row r="9" spans="1:14" ht="15.35" x14ac:dyDescent="0.5">
      <c r="A9" s="4"/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</row>
    <row r="10" spans="1:14" ht="13.5" customHeight="1" x14ac:dyDescent="0.5">
      <c r="A10" s="3" t="s">
        <v>16</v>
      </c>
      <c r="B10" s="3" t="s">
        <v>17</v>
      </c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</row>
    <row r="11" spans="1:14" s="16" customFormat="1" ht="26.25" customHeight="1" x14ac:dyDescent="0.5">
      <c r="A11" s="15">
        <v>1</v>
      </c>
      <c r="B11" s="18" t="s">
        <v>18</v>
      </c>
      <c r="C11" s="19">
        <v>1411.86</v>
      </c>
      <c r="D11" s="18">
        <f>+C11/3500*100</f>
        <v>40.338857142857137</v>
      </c>
      <c r="E11" s="20">
        <v>1135668</v>
      </c>
      <c r="F11" s="21">
        <f>+E11/1400000*100</f>
        <v>81.119142857142862</v>
      </c>
      <c r="G11" s="22">
        <v>98853</v>
      </c>
      <c r="H11" s="20">
        <v>20407</v>
      </c>
      <c r="I11" s="22">
        <v>73.2</v>
      </c>
      <c r="J11" s="18">
        <v>125</v>
      </c>
      <c r="K11" s="18">
        <v>31</v>
      </c>
      <c r="L11" s="18">
        <v>8</v>
      </c>
      <c r="M11" s="18">
        <f>+L11+K11</f>
        <v>39</v>
      </c>
      <c r="N11" s="32" t="s">
        <v>24</v>
      </c>
    </row>
    <row r="12" spans="1:14" s="16" customFormat="1" ht="26.25" customHeight="1" x14ac:dyDescent="0.5">
      <c r="A12" s="15">
        <v>2</v>
      </c>
      <c r="B12" s="18" t="s">
        <v>20</v>
      </c>
      <c r="C12" s="23">
        <v>861.93</v>
      </c>
      <c r="D12" s="18">
        <f t="shared" ref="D12:D14" si="0">+C12/3500*100</f>
        <v>24.626571428571427</v>
      </c>
      <c r="E12" s="20">
        <v>1013705</v>
      </c>
      <c r="F12" s="21">
        <f t="shared" ref="F12:F14" si="1">+E12/1400000*100</f>
        <v>72.407499999999999</v>
      </c>
      <c r="G12" s="22">
        <v>98097.600000000006</v>
      </c>
      <c r="H12" s="20">
        <v>19663</v>
      </c>
      <c r="I12" s="24">
        <v>69.400000000000006</v>
      </c>
      <c r="J12" s="18">
        <v>98</v>
      </c>
      <c r="K12" s="18">
        <v>17</v>
      </c>
      <c r="L12" s="18">
        <v>16</v>
      </c>
      <c r="M12" s="18">
        <f t="shared" ref="M12" si="2">+L12+K12</f>
        <v>33</v>
      </c>
      <c r="N12" s="33"/>
    </row>
    <row r="13" spans="1:14" s="16" customFormat="1" ht="26.25" customHeight="1" x14ac:dyDescent="0.5">
      <c r="A13" s="15">
        <v>3</v>
      </c>
      <c r="B13" s="18" t="s">
        <v>21</v>
      </c>
      <c r="C13" s="19">
        <v>1668.82</v>
      </c>
      <c r="D13" s="18">
        <f t="shared" si="0"/>
        <v>47.680571428571426</v>
      </c>
      <c r="E13" s="20">
        <v>2262891</v>
      </c>
      <c r="F13" s="21">
        <f t="shared" si="1"/>
        <v>161.63507142857142</v>
      </c>
      <c r="G13" s="22">
        <v>113329</v>
      </c>
      <c r="H13" s="20">
        <v>14829</v>
      </c>
      <c r="I13" s="24">
        <v>71.3</v>
      </c>
      <c r="J13" s="18">
        <f>146+14+15</f>
        <v>175</v>
      </c>
      <c r="K13" s="18">
        <v>49</v>
      </c>
      <c r="L13" s="18">
        <v>8</v>
      </c>
      <c r="M13" s="18">
        <v>57</v>
      </c>
      <c r="N13" s="33"/>
    </row>
    <row r="14" spans="1:14" ht="30" x14ac:dyDescent="0.5">
      <c r="A14" s="3" t="s">
        <v>19</v>
      </c>
      <c r="B14" s="5" t="s">
        <v>25</v>
      </c>
      <c r="C14" s="9">
        <f>C11+C12+C13</f>
        <v>3942.6099999999997</v>
      </c>
      <c r="D14" s="3">
        <f t="shared" si="0"/>
        <v>112.646</v>
      </c>
      <c r="E14" s="10">
        <f>E11+E12+E13</f>
        <v>4412264</v>
      </c>
      <c r="F14" s="11">
        <f t="shared" si="1"/>
        <v>315.16171428571431</v>
      </c>
      <c r="G14" s="9">
        <f>SUM(G11:G13)</f>
        <v>310279.59999999998</v>
      </c>
      <c r="H14" s="9">
        <f>SUM(H11:H13)</f>
        <v>54899</v>
      </c>
      <c r="I14" s="3"/>
      <c r="J14" s="10">
        <f>+J11+J12+J13</f>
        <v>398</v>
      </c>
      <c r="K14" s="10">
        <f t="shared" ref="K14:M14" si="3">+K11+K12+K13</f>
        <v>97</v>
      </c>
      <c r="L14" s="10">
        <f t="shared" si="3"/>
        <v>32</v>
      </c>
      <c r="M14" s="10">
        <f t="shared" si="3"/>
        <v>129</v>
      </c>
      <c r="N14" s="34"/>
    </row>
    <row r="15" spans="1:14" ht="15.35" x14ac:dyDescent="0.5">
      <c r="A15" s="3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6" x14ac:dyDescent="0.5">
      <c r="A16" s="12" t="s">
        <v>29</v>
      </c>
      <c r="G16" s="8"/>
      <c r="H16" s="8"/>
      <c r="I16" s="8"/>
    </row>
    <row r="17" spans="1:14" ht="32.450000000000003" customHeight="1" x14ac:dyDescent="0.5">
      <c r="B17" s="35" t="s">
        <v>31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5.35" x14ac:dyDescent="0.5">
      <c r="B18" s="13" t="s">
        <v>30</v>
      </c>
      <c r="G18" s="14"/>
    </row>
    <row r="19" spans="1:14" ht="15.75" customHeight="1" x14ac:dyDescent="0.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5">
      <c r="K20" s="17"/>
    </row>
  </sheetData>
  <mergeCells count="14">
    <mergeCell ref="A19:N19"/>
    <mergeCell ref="A1:N1"/>
    <mergeCell ref="A7:A8"/>
    <mergeCell ref="B7:B8"/>
    <mergeCell ref="C7:D7"/>
    <mergeCell ref="E7:F7"/>
    <mergeCell ref="G7:I7"/>
    <mergeCell ref="J7:J8"/>
    <mergeCell ref="K7:M7"/>
    <mergeCell ref="A3:N3"/>
    <mergeCell ref="A4:N4"/>
    <mergeCell ref="A5:N5"/>
    <mergeCell ref="N11:N14"/>
    <mergeCell ref="B17:N17"/>
  </mergeCells>
  <pageMargins left="0.5" right="0.35" top="0.74803149606299213" bottom="0.74803149606299213" header="0.31496062992125984" footer="0.31496062992125984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2C1F57-A698-4A61-A7C5-ACAF947DE600}"/>
</file>

<file path=customXml/itemProps2.xml><?xml version="1.0" encoding="utf-8"?>
<ds:datastoreItem xmlns:ds="http://schemas.openxmlformats.org/officeDocument/2006/customXml" ds:itemID="{C1E8EDBF-DB2E-400B-A186-73370C91B49F}"/>
</file>

<file path=customXml/itemProps3.xml><?xml version="1.0" encoding="utf-8"?>
<ds:datastoreItem xmlns:ds="http://schemas.openxmlformats.org/officeDocument/2006/customXml" ds:itemID="{DF33D8C9-C43F-4DDC-B019-1C5586F4D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Delies Goiris</dc:creator>
  <cp:lastModifiedBy>Quang Le Nhat</cp:lastModifiedBy>
  <cp:lastPrinted>2025-04-17T04:25:28Z</cp:lastPrinted>
  <dcterms:created xsi:type="dcterms:W3CDTF">2025-04-16T09:39:19Z</dcterms:created>
  <dcterms:modified xsi:type="dcterms:W3CDTF">2025-04-21T03:18:04Z</dcterms:modified>
</cp:coreProperties>
</file>